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定稿" sheetId="1" r:id="rId1"/>
  </sheets>
  <externalReferences>
    <externalReference r:id="rId4"/>
  </externalReferences>
  <definedNames>
    <definedName name="_xlnm.Print_Titles" localSheetId="0">'定稿'!$2:$6</definedName>
  </definedNames>
  <calcPr fullCalcOnLoad="1"/>
</workbook>
</file>

<file path=xl/sharedStrings.xml><?xml version="1.0" encoding="utf-8"?>
<sst xmlns="http://schemas.openxmlformats.org/spreadsheetml/2006/main" count="53" uniqueCount="50">
  <si>
    <t>附件：</t>
  </si>
  <si>
    <t>2023年度少数民族发展资金分配明细表</t>
  </si>
  <si>
    <t>单位：万元</t>
  </si>
  <si>
    <t>区县名</t>
  </si>
  <si>
    <t>合 计</t>
  </si>
  <si>
    <t>提前批（已下达）</t>
  </si>
  <si>
    <t>此次拟下达</t>
  </si>
  <si>
    <t>小计</t>
  </si>
  <si>
    <t>中央</t>
  </si>
  <si>
    <t>市级</t>
  </si>
  <si>
    <t>936 黔江区</t>
  </si>
  <si>
    <t>938 石柱自治县</t>
  </si>
  <si>
    <t>939 彭水自治县</t>
  </si>
  <si>
    <t>940酉阳自治县</t>
  </si>
  <si>
    <t>941 秀山自治县</t>
  </si>
  <si>
    <t>925 万州区</t>
  </si>
  <si>
    <t>933 奉节县</t>
  </si>
  <si>
    <t>934 巫山县</t>
  </si>
  <si>
    <t>937 武隆区</t>
  </si>
  <si>
    <t>911 涪陵区</t>
  </si>
  <si>
    <t>913万盛经开区</t>
  </si>
  <si>
    <t>920 潼南区</t>
  </si>
  <si>
    <t>921 铜梁区</t>
  </si>
  <si>
    <t>929 垫江县</t>
  </si>
  <si>
    <t>930 忠县</t>
  </si>
  <si>
    <t>932 云阳县</t>
  </si>
  <si>
    <t>928 丰都县</t>
  </si>
  <si>
    <t>927 城口县</t>
  </si>
  <si>
    <t>912长寿区</t>
  </si>
  <si>
    <t>915江津区</t>
  </si>
  <si>
    <t>918南川区</t>
  </si>
  <si>
    <t>924 璧山区</t>
  </si>
  <si>
    <t>926 梁平区</t>
  </si>
  <si>
    <t>931开州区</t>
  </si>
  <si>
    <t>935 巫溪县</t>
  </si>
  <si>
    <t>923 荣昌区</t>
  </si>
  <si>
    <t>916合川区</t>
  </si>
  <si>
    <t>917永川区</t>
  </si>
  <si>
    <t>919綦江区</t>
  </si>
  <si>
    <t>901渝中区</t>
  </si>
  <si>
    <t>902 江北区</t>
  </si>
  <si>
    <t>903沙坪坝区</t>
  </si>
  <si>
    <t>904 九龙坡区</t>
  </si>
  <si>
    <t>905 大渡口区</t>
  </si>
  <si>
    <t>906 南岸区</t>
  </si>
  <si>
    <t>907 北碚区</t>
  </si>
  <si>
    <t>908 巴南区</t>
  </si>
  <si>
    <t>909 渝北区</t>
  </si>
  <si>
    <t>922 大足区</t>
  </si>
  <si>
    <t>市级统筹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</si>
</sst>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20"/>
      <color indexed="8"/>
      <name val="方正黑体_GBK"/>
      <family val="4"/>
    </font>
    <font>
      <sz val="12"/>
      <color indexed="8"/>
      <name val="方正楷体_GBK"/>
      <family val="4"/>
    </font>
    <font>
      <sz val="14"/>
      <color indexed="8"/>
      <name val="方正黑体_GBK"/>
      <family val="4"/>
    </font>
    <font>
      <b/>
      <sz val="14"/>
      <color indexed="8"/>
      <name val="方正黑体_GBK"/>
      <family val="4"/>
    </font>
    <font>
      <sz val="14"/>
      <name val="方正仿宋_GBK"/>
      <family val="0"/>
    </font>
    <font>
      <b/>
      <sz val="14"/>
      <name val="方正仿宋_GBK"/>
      <family val="0"/>
    </font>
    <font>
      <sz val="12"/>
      <name val="方正仿宋_GBK"/>
      <family val="0"/>
    </font>
    <font>
      <sz val="14"/>
      <color indexed="8"/>
      <name val="方正仿宋_GBK"/>
      <family val="0"/>
    </font>
    <font>
      <b/>
      <sz val="14"/>
      <name val="方正黑体_GBK"/>
      <family val="4"/>
    </font>
    <font>
      <sz val="14"/>
      <name val="方正黑体_GBK"/>
      <family val="4"/>
    </font>
    <font>
      <sz val="14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name val="Calibri"/>
      <family val="0"/>
    </font>
    <font>
      <sz val="14"/>
      <color theme="1"/>
      <name val="Calibri"/>
      <family val="0"/>
    </font>
    <font>
      <sz val="20"/>
      <color theme="1"/>
      <name val="方正黑体_GBK"/>
      <family val="4"/>
    </font>
    <font>
      <sz val="12"/>
      <color theme="1"/>
      <name val="方正楷体_GBK"/>
      <family val="4"/>
    </font>
    <font>
      <sz val="14"/>
      <color theme="1"/>
      <name val="方正黑体_GBK"/>
      <family val="4"/>
    </font>
    <font>
      <b/>
      <sz val="14"/>
      <color theme="1"/>
      <name val="方正黑体_GBK"/>
      <family val="4"/>
    </font>
    <font>
      <sz val="14"/>
      <color theme="1"/>
      <name val="方正仿宋_GBK"/>
      <family val="0"/>
    </font>
    <font>
      <sz val="14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2" fillId="14" borderId="5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44" fillId="18" borderId="5" applyNumberFormat="0" applyAlignment="0" applyProtection="0"/>
    <xf numFmtId="0" fontId="45" fillId="14" borderId="6" applyNumberFormat="0" applyAlignment="0" applyProtection="0"/>
    <xf numFmtId="0" fontId="46" fillId="19" borderId="7" applyNumberFormat="0" applyAlignment="0" applyProtection="0"/>
    <xf numFmtId="0" fontId="47" fillId="0" borderId="8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0" fillId="2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6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8" fillId="33" borderId="10" xfId="60" applyFont="1" applyFill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常规 2_2013年一事一议分配测算表_2013年一事一议分配测算表_2_后1.4亿分配测算表_后1.4亿分配测算表_1_后1.4亿分配测算表_后1.4亿分配测算表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/Users/admin/Documents/WeChat%20Files/honghong639145/FileStorage/File/2022-11/&#38468;&#20214;1&#65306;&#25552;&#21069;&#19979;&#36798;2023&#24180;&#20013;&#22830;&#36130;&#25919;&#34900;&#25509;&#36164;&#37329;&#20998;&#37197;&#27719;&#24635;&#34920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F6">
            <v>200</v>
          </cell>
        </row>
        <row r="7">
          <cell r="F7">
            <v>200</v>
          </cell>
        </row>
        <row r="8">
          <cell r="F8">
            <v>2031</v>
          </cell>
        </row>
        <row r="9">
          <cell r="F9">
            <v>1777</v>
          </cell>
        </row>
        <row r="10">
          <cell r="F10">
            <v>1458</v>
          </cell>
        </row>
        <row r="11">
          <cell r="F11">
            <v>229</v>
          </cell>
        </row>
        <row r="12">
          <cell r="F12">
            <v>121</v>
          </cell>
        </row>
        <row r="13">
          <cell r="F13">
            <v>157</v>
          </cell>
        </row>
        <row r="14">
          <cell r="F14">
            <v>85</v>
          </cell>
        </row>
        <row r="15">
          <cell r="F15">
            <v>229</v>
          </cell>
        </row>
        <row r="16">
          <cell r="F16">
            <v>1437</v>
          </cell>
        </row>
        <row r="17">
          <cell r="F17">
            <v>1425</v>
          </cell>
        </row>
        <row r="18">
          <cell r="F18">
            <v>157</v>
          </cell>
        </row>
        <row r="19">
          <cell r="F19">
            <v>85</v>
          </cell>
        </row>
        <row r="20">
          <cell r="F20">
            <v>121</v>
          </cell>
        </row>
        <row r="21">
          <cell r="F21">
            <v>85</v>
          </cell>
        </row>
        <row r="24">
          <cell r="F24">
            <v>40</v>
          </cell>
        </row>
        <row r="25">
          <cell r="F25">
            <v>40</v>
          </cell>
        </row>
        <row r="26">
          <cell r="F26">
            <v>40</v>
          </cell>
        </row>
        <row r="27">
          <cell r="F27">
            <v>40</v>
          </cell>
        </row>
        <row r="30">
          <cell r="F30">
            <v>40</v>
          </cell>
        </row>
        <row r="31">
          <cell r="F31">
            <v>40</v>
          </cell>
        </row>
        <row r="36">
          <cell r="F36">
            <v>40</v>
          </cell>
        </row>
        <row r="37">
          <cell r="F37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selection activeCell="A3" sqref="A3:I3"/>
    </sheetView>
  </sheetViews>
  <sheetFormatPr defaultColWidth="9.00390625" defaultRowHeight="15"/>
  <cols>
    <col min="1" max="1" width="5.421875" style="3" customWidth="1"/>
    <col min="2" max="2" width="25.421875" style="0" customWidth="1"/>
    <col min="3" max="3" width="16.28125" style="0" customWidth="1"/>
    <col min="4" max="4" width="16.140625" style="3" customWidth="1"/>
    <col min="5" max="5" width="15.57421875" style="3" customWidth="1"/>
    <col min="6" max="6" width="14.421875" style="3" customWidth="1"/>
    <col min="7" max="7" width="14.8515625" style="0" customWidth="1"/>
    <col min="8" max="8" width="14.421875" style="3" customWidth="1"/>
    <col min="9" max="9" width="14.57421875" style="4" customWidth="1"/>
  </cols>
  <sheetData>
    <row r="1" spans="1:2" ht="27.75" customHeight="1">
      <c r="A1" s="5" t="s">
        <v>0</v>
      </c>
      <c r="B1" s="5"/>
    </row>
    <row r="2" spans="1:9" ht="33.75" customHeight="1">
      <c r="A2" s="6" t="s">
        <v>1</v>
      </c>
      <c r="B2" s="7"/>
      <c r="C2" s="7"/>
      <c r="D2" s="7"/>
      <c r="E2" s="7"/>
      <c r="F2" s="7"/>
      <c r="G2" s="7"/>
      <c r="H2" s="7"/>
      <c r="I2" s="33"/>
    </row>
    <row r="3" spans="1:9" ht="18" customHeight="1">
      <c r="A3" s="8" t="s">
        <v>2</v>
      </c>
      <c r="B3" s="9"/>
      <c r="C3" s="9"/>
      <c r="D3" s="9"/>
      <c r="E3" s="9"/>
      <c r="F3" s="9"/>
      <c r="G3" s="9"/>
      <c r="H3" s="9"/>
      <c r="I3" s="34"/>
    </row>
    <row r="4" spans="1:9" ht="25.5" customHeight="1">
      <c r="A4" s="10" t="s">
        <v>3</v>
      </c>
      <c r="B4" s="10"/>
      <c r="C4" s="10" t="s">
        <v>4</v>
      </c>
      <c r="D4" s="11" t="s">
        <v>5</v>
      </c>
      <c r="E4" s="11"/>
      <c r="F4" s="11"/>
      <c r="G4" s="11" t="s">
        <v>6</v>
      </c>
      <c r="H4" s="11"/>
      <c r="I4" s="35"/>
    </row>
    <row r="5" spans="1:9" ht="18" customHeight="1">
      <c r="A5" s="10"/>
      <c r="B5" s="10"/>
      <c r="C5" s="10"/>
      <c r="D5" s="12" t="s">
        <v>7</v>
      </c>
      <c r="E5" s="12" t="s">
        <v>8</v>
      </c>
      <c r="F5" s="12" t="s">
        <v>9</v>
      </c>
      <c r="G5" s="12" t="s">
        <v>7</v>
      </c>
      <c r="H5" s="12" t="s">
        <v>8</v>
      </c>
      <c r="I5" s="36" t="s">
        <v>9</v>
      </c>
    </row>
    <row r="6" spans="1:9" ht="27" customHeight="1">
      <c r="A6" s="10"/>
      <c r="B6" s="10"/>
      <c r="C6" s="10">
        <f>SUM(C7:C46)</f>
        <v>20722</v>
      </c>
      <c r="D6" s="13">
        <f>SUM(D7:D46)</f>
        <v>18157</v>
      </c>
      <c r="E6" s="13">
        <f>SUM(E7:E46)</f>
        <v>10157</v>
      </c>
      <c r="F6" s="13">
        <f>SUM(F7:F46)</f>
        <v>8000</v>
      </c>
      <c r="G6" s="13">
        <f aca="true" t="shared" si="0" ref="G6:G11">SUM(H6:I6)</f>
        <v>2565</v>
      </c>
      <c r="H6" s="13">
        <f>SUM(H7:H46)</f>
        <v>565</v>
      </c>
      <c r="I6" s="37">
        <f>SUM(I7:I46)</f>
        <v>2000</v>
      </c>
    </row>
    <row r="7" spans="1:9" s="1" customFormat="1" ht="27" customHeight="1">
      <c r="A7" s="14">
        <v>1</v>
      </c>
      <c r="B7" s="15" t="s">
        <v>10</v>
      </c>
      <c r="C7" s="10">
        <f>D7+G7</f>
        <v>3001</v>
      </c>
      <c r="D7" s="16">
        <f>SUM(E7:F7)</f>
        <v>2524</v>
      </c>
      <c r="E7" s="16">
        <f>SUM('[1]Sheet1'!D17:H17)</f>
        <v>1425</v>
      </c>
      <c r="F7" s="16">
        <v>1099</v>
      </c>
      <c r="G7" s="13">
        <f t="shared" si="0"/>
        <v>477</v>
      </c>
      <c r="H7" s="16">
        <v>117</v>
      </c>
      <c r="I7" s="16">
        <v>360</v>
      </c>
    </row>
    <row r="8" spans="1:9" s="1" customFormat="1" ht="27" customHeight="1">
      <c r="A8" s="14">
        <v>2</v>
      </c>
      <c r="B8" s="15" t="s">
        <v>11</v>
      </c>
      <c r="C8" s="10">
        <f>D8+G8</f>
        <v>2883</v>
      </c>
      <c r="D8" s="16">
        <f>SUM(E8:F8)</f>
        <v>2593</v>
      </c>
      <c r="E8" s="16">
        <f>SUM('[1]Sheet1'!D10:H10)</f>
        <v>1458</v>
      </c>
      <c r="F8" s="16">
        <v>1135</v>
      </c>
      <c r="G8" s="13">
        <f t="shared" si="0"/>
        <v>290</v>
      </c>
      <c r="H8" s="16">
        <v>89</v>
      </c>
      <c r="I8" s="16">
        <v>201</v>
      </c>
    </row>
    <row r="9" spans="1:9" s="1" customFormat="1" ht="27" customHeight="1">
      <c r="A9" s="14">
        <v>3</v>
      </c>
      <c r="B9" s="15" t="s">
        <v>12</v>
      </c>
      <c r="C9" s="10">
        <f>D9+G9</f>
        <v>3524</v>
      </c>
      <c r="D9" s="16">
        <f>SUM(E9:F9)</f>
        <v>3069</v>
      </c>
      <c r="E9" s="16">
        <f>SUM('[1]Sheet1'!D9:H9)</f>
        <v>1777</v>
      </c>
      <c r="F9" s="16">
        <v>1292</v>
      </c>
      <c r="G9" s="13">
        <f t="shared" si="0"/>
        <v>455</v>
      </c>
      <c r="H9" s="16">
        <v>102</v>
      </c>
      <c r="I9" s="16">
        <v>353</v>
      </c>
    </row>
    <row r="10" spans="1:9" s="1" customFormat="1" ht="27" customHeight="1">
      <c r="A10" s="14">
        <v>4</v>
      </c>
      <c r="B10" s="17" t="s">
        <v>13</v>
      </c>
      <c r="C10" s="10">
        <f>D10+G10</f>
        <v>4070</v>
      </c>
      <c r="D10" s="18">
        <f>SUM(E10:F10)</f>
        <v>3578</v>
      </c>
      <c r="E10" s="18">
        <f>SUM('[1]Sheet1'!D8:H8)</f>
        <v>2031</v>
      </c>
      <c r="F10" s="18">
        <v>1547</v>
      </c>
      <c r="G10" s="13">
        <f t="shared" si="0"/>
        <v>492</v>
      </c>
      <c r="H10" s="16">
        <v>119</v>
      </c>
      <c r="I10" s="16">
        <v>373</v>
      </c>
    </row>
    <row r="11" spans="1:9" s="1" customFormat="1" ht="27" customHeight="1">
      <c r="A11" s="14">
        <v>5</v>
      </c>
      <c r="B11" s="17" t="s">
        <v>14</v>
      </c>
      <c r="C11" s="10">
        <f>D11+G11</f>
        <v>3127</v>
      </c>
      <c r="D11" s="18">
        <f>SUM(E11:F11)</f>
        <v>2604</v>
      </c>
      <c r="E11" s="18">
        <f>SUM('[1]Sheet1'!D16:H16)</f>
        <v>1437</v>
      </c>
      <c r="F11" s="18">
        <v>1167</v>
      </c>
      <c r="G11" s="13">
        <f t="shared" si="0"/>
        <v>523</v>
      </c>
      <c r="H11" s="16">
        <v>118</v>
      </c>
      <c r="I11" s="16">
        <v>405</v>
      </c>
    </row>
    <row r="12" spans="1:9" s="1" customFormat="1" ht="27" customHeight="1">
      <c r="A12" s="14">
        <v>6</v>
      </c>
      <c r="B12" s="15" t="s">
        <v>15</v>
      </c>
      <c r="C12" s="10">
        <f aca="true" t="shared" si="1" ref="C12:C46">D12+G12</f>
        <v>242</v>
      </c>
      <c r="D12" s="16">
        <f aca="true" t="shared" si="2" ref="D12:D35">SUM(E12:F12)</f>
        <v>242</v>
      </c>
      <c r="E12" s="16">
        <f>SUM('[1]Sheet1'!D18:H18)</f>
        <v>157</v>
      </c>
      <c r="F12" s="27">
        <v>85</v>
      </c>
      <c r="G12" s="13">
        <f aca="true" t="shared" si="3" ref="G12:G46">SUM(H12:I12)</f>
        <v>0</v>
      </c>
      <c r="H12" s="28"/>
      <c r="I12" s="38"/>
    </row>
    <row r="13" spans="1:9" s="1" customFormat="1" ht="27" customHeight="1">
      <c r="A13" s="14">
        <v>7</v>
      </c>
      <c r="B13" s="15" t="s">
        <v>16</v>
      </c>
      <c r="C13" s="10">
        <f t="shared" si="1"/>
        <v>484</v>
      </c>
      <c r="D13" s="16">
        <f t="shared" si="2"/>
        <v>484</v>
      </c>
      <c r="E13" s="16">
        <f>SUM('[1]Sheet1'!D11:H11)</f>
        <v>229</v>
      </c>
      <c r="F13" s="27">
        <v>255</v>
      </c>
      <c r="G13" s="13">
        <f t="shared" si="3"/>
        <v>0</v>
      </c>
      <c r="H13" s="28"/>
      <c r="I13" s="38"/>
    </row>
    <row r="14" spans="1:9" s="1" customFormat="1" ht="27" customHeight="1">
      <c r="A14" s="14">
        <v>8</v>
      </c>
      <c r="B14" s="15" t="s">
        <v>17</v>
      </c>
      <c r="C14" s="10">
        <f t="shared" si="1"/>
        <v>242</v>
      </c>
      <c r="D14" s="16">
        <f t="shared" si="2"/>
        <v>242</v>
      </c>
      <c r="E14" s="16">
        <f>SUM('[1]Sheet1'!D13:H13)</f>
        <v>157</v>
      </c>
      <c r="F14" s="27">
        <v>85</v>
      </c>
      <c r="G14" s="13">
        <f t="shared" si="3"/>
        <v>0</v>
      </c>
      <c r="H14" s="28"/>
      <c r="I14" s="38"/>
    </row>
    <row r="15" spans="1:9" s="1" customFormat="1" ht="27" customHeight="1">
      <c r="A15" s="14">
        <v>9</v>
      </c>
      <c r="B15" s="15" t="s">
        <v>18</v>
      </c>
      <c r="C15" s="10">
        <f t="shared" si="1"/>
        <v>484</v>
      </c>
      <c r="D15" s="16">
        <f t="shared" si="2"/>
        <v>484</v>
      </c>
      <c r="E15" s="16">
        <f>SUM('[1]Sheet1'!D15:H15)</f>
        <v>229</v>
      </c>
      <c r="F15" s="29">
        <v>255</v>
      </c>
      <c r="G15" s="13">
        <f t="shared" si="3"/>
        <v>0</v>
      </c>
      <c r="H15" s="28"/>
      <c r="I15" s="38"/>
    </row>
    <row r="16" spans="1:9" s="1" customFormat="1" ht="27" customHeight="1">
      <c r="A16" s="14">
        <v>10</v>
      </c>
      <c r="B16" s="19" t="s">
        <v>19</v>
      </c>
      <c r="C16" s="10">
        <f t="shared" si="1"/>
        <v>60</v>
      </c>
      <c r="D16" s="16">
        <f t="shared" si="2"/>
        <v>40</v>
      </c>
      <c r="E16" s="16"/>
      <c r="F16" s="16">
        <v>40</v>
      </c>
      <c r="G16" s="13">
        <f t="shared" si="3"/>
        <v>20</v>
      </c>
      <c r="H16" s="28"/>
      <c r="I16" s="38">
        <v>20</v>
      </c>
    </row>
    <row r="17" spans="1:9" ht="27" customHeight="1">
      <c r="A17" s="14">
        <v>29</v>
      </c>
      <c r="B17" s="20" t="s">
        <v>20</v>
      </c>
      <c r="C17" s="10">
        <f t="shared" si="1"/>
        <v>40</v>
      </c>
      <c r="D17" s="21">
        <f t="shared" si="2"/>
        <v>40</v>
      </c>
      <c r="E17" s="21"/>
      <c r="F17" s="21">
        <v>40</v>
      </c>
      <c r="G17" s="13">
        <f t="shared" si="3"/>
        <v>0</v>
      </c>
      <c r="H17" s="28"/>
      <c r="I17" s="38"/>
    </row>
    <row r="18" spans="1:9" ht="27" customHeight="1">
      <c r="A18" s="14">
        <v>11</v>
      </c>
      <c r="B18" s="22" t="s">
        <v>21</v>
      </c>
      <c r="C18" s="10">
        <f t="shared" si="1"/>
        <v>40</v>
      </c>
      <c r="D18" s="21">
        <f t="shared" si="2"/>
        <v>40</v>
      </c>
      <c r="E18" s="21"/>
      <c r="F18" s="21">
        <v>40</v>
      </c>
      <c r="G18" s="13">
        <f t="shared" si="3"/>
        <v>0</v>
      </c>
      <c r="H18" s="28"/>
      <c r="I18" s="38"/>
    </row>
    <row r="19" spans="1:9" ht="27" customHeight="1">
      <c r="A19" s="14">
        <v>12</v>
      </c>
      <c r="B19" s="22" t="s">
        <v>22</v>
      </c>
      <c r="C19" s="10">
        <f t="shared" si="1"/>
        <v>40</v>
      </c>
      <c r="D19" s="21">
        <f t="shared" si="2"/>
        <v>40</v>
      </c>
      <c r="E19" s="21"/>
      <c r="F19" s="21">
        <v>40</v>
      </c>
      <c r="G19" s="13">
        <f t="shared" si="3"/>
        <v>0</v>
      </c>
      <c r="H19" s="28"/>
      <c r="I19" s="38"/>
    </row>
    <row r="20" spans="1:9" s="1" customFormat="1" ht="27" customHeight="1">
      <c r="A20" s="14">
        <v>13</v>
      </c>
      <c r="B20" s="19" t="s">
        <v>23</v>
      </c>
      <c r="C20" s="10">
        <f t="shared" si="1"/>
        <v>85</v>
      </c>
      <c r="D20" s="21">
        <f t="shared" si="2"/>
        <v>85</v>
      </c>
      <c r="E20" s="21">
        <f>SUM('[1]Sheet1'!D31:H31)</f>
        <v>40</v>
      </c>
      <c r="F20" s="21">
        <v>45</v>
      </c>
      <c r="G20" s="13">
        <f t="shared" si="3"/>
        <v>0</v>
      </c>
      <c r="H20" s="28"/>
      <c r="I20" s="38"/>
    </row>
    <row r="21" spans="1:9" s="1" customFormat="1" ht="27" customHeight="1">
      <c r="A21" s="14">
        <v>14</v>
      </c>
      <c r="B21" s="15" t="s">
        <v>24</v>
      </c>
      <c r="C21" s="10">
        <f t="shared" si="1"/>
        <v>121</v>
      </c>
      <c r="D21" s="16">
        <f t="shared" si="2"/>
        <v>121</v>
      </c>
      <c r="E21" s="16">
        <f>SUM('[1]Sheet1'!D20:H20)</f>
        <v>121</v>
      </c>
      <c r="F21" s="27"/>
      <c r="G21" s="13">
        <f t="shared" si="3"/>
        <v>0</v>
      </c>
      <c r="H21" s="28"/>
      <c r="I21" s="38"/>
    </row>
    <row r="22" spans="1:9" s="1" customFormat="1" ht="27" customHeight="1">
      <c r="A22" s="14">
        <v>15</v>
      </c>
      <c r="B22" s="15" t="s">
        <v>25</v>
      </c>
      <c r="C22" s="10">
        <f t="shared" si="1"/>
        <v>121</v>
      </c>
      <c r="D22" s="16">
        <f t="shared" si="2"/>
        <v>121</v>
      </c>
      <c r="E22" s="16">
        <f>SUM('[1]Sheet1'!D12:H12)</f>
        <v>121</v>
      </c>
      <c r="F22" s="27"/>
      <c r="G22" s="13">
        <f t="shared" si="3"/>
        <v>0</v>
      </c>
      <c r="H22" s="28"/>
      <c r="I22" s="38"/>
    </row>
    <row r="23" spans="1:9" s="1" customFormat="1" ht="27" customHeight="1">
      <c r="A23" s="14">
        <v>16</v>
      </c>
      <c r="B23" s="19" t="s">
        <v>26</v>
      </c>
      <c r="C23" s="10">
        <f t="shared" si="1"/>
        <v>85</v>
      </c>
      <c r="D23" s="16">
        <f t="shared" si="2"/>
        <v>85</v>
      </c>
      <c r="E23" s="16">
        <f>SUM('[1]Sheet1'!D19:H19)</f>
        <v>85</v>
      </c>
      <c r="F23" s="16"/>
      <c r="G23" s="13">
        <f t="shared" si="3"/>
        <v>0</v>
      </c>
      <c r="H23" s="28"/>
      <c r="I23" s="38"/>
    </row>
    <row r="24" spans="1:9" s="1" customFormat="1" ht="27" customHeight="1">
      <c r="A24" s="14">
        <v>17</v>
      </c>
      <c r="B24" s="19" t="s">
        <v>27</v>
      </c>
      <c r="C24" s="10">
        <f t="shared" si="1"/>
        <v>200</v>
      </c>
      <c r="D24" s="21">
        <f t="shared" si="2"/>
        <v>200</v>
      </c>
      <c r="E24" s="21">
        <f>SUM('[1]Sheet1'!D6:H6)</f>
        <v>200</v>
      </c>
      <c r="F24" s="21"/>
      <c r="G24" s="13">
        <f t="shared" si="3"/>
        <v>0</v>
      </c>
      <c r="H24" s="28"/>
      <c r="I24" s="38"/>
    </row>
    <row r="25" spans="1:9" ht="27" customHeight="1">
      <c r="A25" s="14">
        <v>18</v>
      </c>
      <c r="B25" s="22" t="s">
        <v>28</v>
      </c>
      <c r="C25" s="10">
        <f t="shared" si="1"/>
        <v>40</v>
      </c>
      <c r="D25" s="21">
        <f t="shared" si="2"/>
        <v>40</v>
      </c>
      <c r="E25" s="21">
        <f>SUM('[1]Sheet1'!D36:H36)</f>
        <v>40</v>
      </c>
      <c r="F25" s="21"/>
      <c r="G25" s="13">
        <f t="shared" si="3"/>
        <v>0</v>
      </c>
      <c r="H25" s="28"/>
      <c r="I25" s="38"/>
    </row>
    <row r="26" spans="1:9" ht="27" customHeight="1">
      <c r="A26" s="14">
        <v>19</v>
      </c>
      <c r="B26" s="19" t="s">
        <v>29</v>
      </c>
      <c r="C26" s="10">
        <f t="shared" si="1"/>
        <v>100</v>
      </c>
      <c r="D26" s="21">
        <f t="shared" si="2"/>
        <v>40</v>
      </c>
      <c r="E26" s="21">
        <f>SUM('[1]Sheet1'!D25:H25)</f>
        <v>40</v>
      </c>
      <c r="F26" s="21"/>
      <c r="G26" s="13">
        <f t="shared" si="3"/>
        <v>60</v>
      </c>
      <c r="H26" s="28"/>
      <c r="I26" s="38">
        <v>60</v>
      </c>
    </row>
    <row r="27" spans="1:9" s="1" customFormat="1" ht="27" customHeight="1">
      <c r="A27" s="14">
        <v>27</v>
      </c>
      <c r="B27" s="19" t="s">
        <v>30</v>
      </c>
      <c r="C27" s="10">
        <f t="shared" si="1"/>
        <v>100</v>
      </c>
      <c r="D27" s="21">
        <f t="shared" si="2"/>
        <v>85</v>
      </c>
      <c r="E27" s="21">
        <f>SUM('[1]Sheet1'!D21:H21)</f>
        <v>85</v>
      </c>
      <c r="F27" s="21"/>
      <c r="G27" s="13">
        <f t="shared" si="3"/>
        <v>15</v>
      </c>
      <c r="H27" s="28"/>
      <c r="I27" s="38">
        <v>15</v>
      </c>
    </row>
    <row r="28" spans="1:9" ht="27" customHeight="1">
      <c r="A28" s="14">
        <v>20</v>
      </c>
      <c r="B28" s="22" t="s">
        <v>31</v>
      </c>
      <c r="C28" s="10">
        <f t="shared" si="1"/>
        <v>60</v>
      </c>
      <c r="D28" s="21">
        <f t="shared" si="2"/>
        <v>40</v>
      </c>
      <c r="E28" s="21">
        <f>SUM('[1]Sheet1'!D25:H25)</f>
        <v>40</v>
      </c>
      <c r="F28" s="21"/>
      <c r="G28" s="13">
        <f t="shared" si="3"/>
        <v>20</v>
      </c>
      <c r="H28" s="28"/>
      <c r="I28" s="38">
        <v>20</v>
      </c>
    </row>
    <row r="29" spans="1:9" ht="27" customHeight="1">
      <c r="A29" s="14">
        <v>21</v>
      </c>
      <c r="B29" s="22" t="s">
        <v>32</v>
      </c>
      <c r="C29" s="10">
        <f t="shared" si="1"/>
        <v>40</v>
      </c>
      <c r="D29" s="21">
        <f t="shared" si="2"/>
        <v>40</v>
      </c>
      <c r="E29" s="21">
        <f>SUM('[1]Sheet1'!D26:H26)</f>
        <v>40</v>
      </c>
      <c r="F29" s="21"/>
      <c r="G29" s="13">
        <f t="shared" si="3"/>
        <v>0</v>
      </c>
      <c r="H29" s="28"/>
      <c r="I29" s="38"/>
    </row>
    <row r="30" spans="1:9" s="1" customFormat="1" ht="27" customHeight="1">
      <c r="A30" s="14">
        <v>22</v>
      </c>
      <c r="B30" s="19" t="s">
        <v>33</v>
      </c>
      <c r="C30" s="10">
        <f t="shared" si="1"/>
        <v>85</v>
      </c>
      <c r="D30" s="21">
        <f t="shared" si="2"/>
        <v>85</v>
      </c>
      <c r="E30" s="21">
        <f>SUM('[1]Sheet1'!D14:H14)</f>
        <v>85</v>
      </c>
      <c r="F30" s="30"/>
      <c r="G30" s="13">
        <f t="shared" si="3"/>
        <v>0</v>
      </c>
      <c r="H30" s="28"/>
      <c r="I30" s="38"/>
    </row>
    <row r="31" spans="1:9" ht="27" customHeight="1">
      <c r="A31" s="14">
        <v>23</v>
      </c>
      <c r="B31" s="19" t="s">
        <v>34</v>
      </c>
      <c r="C31" s="10">
        <f t="shared" si="1"/>
        <v>200</v>
      </c>
      <c r="D31" s="21">
        <f t="shared" si="2"/>
        <v>200</v>
      </c>
      <c r="E31" s="21">
        <f>SUM('[1]Sheet1'!D7:H7)</f>
        <v>200</v>
      </c>
      <c r="F31" s="31"/>
      <c r="G31" s="13">
        <f t="shared" si="3"/>
        <v>0</v>
      </c>
      <c r="H31" s="28"/>
      <c r="I31" s="38"/>
    </row>
    <row r="32" spans="1:9" s="1" customFormat="1" ht="24" customHeight="1">
      <c r="A32" s="14">
        <v>24</v>
      </c>
      <c r="B32" s="23" t="s">
        <v>35</v>
      </c>
      <c r="C32" s="24">
        <f t="shared" si="1"/>
        <v>100</v>
      </c>
      <c r="D32" s="16">
        <f t="shared" si="2"/>
        <v>100</v>
      </c>
      <c r="E32" s="16">
        <f>SUM('[1]Sheet1'!D30:H30)</f>
        <v>40</v>
      </c>
      <c r="F32" s="16">
        <v>60</v>
      </c>
      <c r="G32" s="13">
        <f t="shared" si="3"/>
        <v>0</v>
      </c>
      <c r="H32" s="28"/>
      <c r="I32" s="39"/>
    </row>
    <row r="33" spans="1:9" s="1" customFormat="1" ht="27" customHeight="1">
      <c r="A33" s="14">
        <v>25</v>
      </c>
      <c r="B33" s="19" t="s">
        <v>36</v>
      </c>
      <c r="C33" s="10">
        <f t="shared" si="1"/>
        <v>100</v>
      </c>
      <c r="D33" s="21">
        <f t="shared" si="2"/>
        <v>85</v>
      </c>
      <c r="E33" s="21">
        <f>SUM('[1]Sheet1'!D27:H27)</f>
        <v>40</v>
      </c>
      <c r="F33" s="21">
        <v>45</v>
      </c>
      <c r="G33" s="13">
        <f t="shared" si="3"/>
        <v>15</v>
      </c>
      <c r="H33" s="28"/>
      <c r="I33" s="38">
        <v>15</v>
      </c>
    </row>
    <row r="34" spans="1:9" s="1" customFormat="1" ht="27" customHeight="1">
      <c r="A34" s="14">
        <v>26</v>
      </c>
      <c r="B34" s="19" t="s">
        <v>37</v>
      </c>
      <c r="C34" s="10">
        <f t="shared" si="1"/>
        <v>85</v>
      </c>
      <c r="D34" s="21">
        <f t="shared" si="2"/>
        <v>85</v>
      </c>
      <c r="E34" s="32">
        <f>SUM('[1]Sheet1'!D37:H37)</f>
        <v>40</v>
      </c>
      <c r="F34" s="32">
        <v>45</v>
      </c>
      <c r="G34" s="13">
        <f t="shared" si="3"/>
        <v>0</v>
      </c>
      <c r="H34" s="28"/>
      <c r="I34" s="38"/>
    </row>
    <row r="35" spans="1:9" s="1" customFormat="1" ht="27" customHeight="1">
      <c r="A35" s="14">
        <v>28</v>
      </c>
      <c r="B35" s="19" t="s">
        <v>38</v>
      </c>
      <c r="C35" s="10">
        <f t="shared" si="1"/>
        <v>100</v>
      </c>
      <c r="D35" s="21">
        <f t="shared" si="2"/>
        <v>85</v>
      </c>
      <c r="E35" s="21">
        <f>SUM('[1]Sheet1'!D24:H24)</f>
        <v>40</v>
      </c>
      <c r="F35" s="21">
        <v>45</v>
      </c>
      <c r="G35" s="13">
        <f t="shared" si="3"/>
        <v>15</v>
      </c>
      <c r="H35" s="28"/>
      <c r="I35" s="38">
        <v>15</v>
      </c>
    </row>
    <row r="36" spans="1:9" s="1" customFormat="1" ht="27" customHeight="1">
      <c r="A36" s="14">
        <v>30</v>
      </c>
      <c r="B36" s="19" t="s">
        <v>39</v>
      </c>
      <c r="C36" s="10">
        <f t="shared" si="1"/>
        <v>60</v>
      </c>
      <c r="D36" s="21">
        <f aca="true" t="shared" si="4" ref="D36:D46">SUM(E36:F36)</f>
        <v>40</v>
      </c>
      <c r="E36" s="21"/>
      <c r="F36" s="21">
        <v>40</v>
      </c>
      <c r="G36" s="13">
        <f t="shared" si="3"/>
        <v>20</v>
      </c>
      <c r="H36" s="28"/>
      <c r="I36" s="38">
        <v>20</v>
      </c>
    </row>
    <row r="37" spans="1:9" s="1" customFormat="1" ht="27" customHeight="1">
      <c r="A37" s="14">
        <v>31</v>
      </c>
      <c r="B37" s="19" t="s">
        <v>40</v>
      </c>
      <c r="C37" s="10">
        <f t="shared" si="1"/>
        <v>121</v>
      </c>
      <c r="D37" s="21">
        <f t="shared" si="4"/>
        <v>100</v>
      </c>
      <c r="E37" s="21"/>
      <c r="F37" s="21">
        <v>100</v>
      </c>
      <c r="G37" s="13">
        <f t="shared" si="3"/>
        <v>21</v>
      </c>
      <c r="H37" s="28"/>
      <c r="I37" s="38">
        <v>21</v>
      </c>
    </row>
    <row r="38" spans="1:9" s="1" customFormat="1" ht="27" customHeight="1">
      <c r="A38" s="14">
        <v>32</v>
      </c>
      <c r="B38" s="20" t="s">
        <v>41</v>
      </c>
      <c r="C38" s="10">
        <f t="shared" si="1"/>
        <v>121</v>
      </c>
      <c r="D38" s="21">
        <f t="shared" si="4"/>
        <v>100</v>
      </c>
      <c r="E38" s="21"/>
      <c r="F38" s="21">
        <v>100</v>
      </c>
      <c r="G38" s="13">
        <f t="shared" si="3"/>
        <v>21</v>
      </c>
      <c r="H38" s="28"/>
      <c r="I38" s="38">
        <v>21</v>
      </c>
    </row>
    <row r="39" spans="1:9" ht="27" customHeight="1">
      <c r="A39" s="14">
        <v>33</v>
      </c>
      <c r="B39" s="20" t="s">
        <v>42</v>
      </c>
      <c r="C39" s="10">
        <f t="shared" si="1"/>
        <v>60</v>
      </c>
      <c r="D39" s="21">
        <f t="shared" si="4"/>
        <v>40</v>
      </c>
      <c r="E39" s="21"/>
      <c r="F39" s="21">
        <v>40</v>
      </c>
      <c r="G39" s="13">
        <f t="shared" si="3"/>
        <v>20</v>
      </c>
      <c r="H39" s="28"/>
      <c r="I39" s="38">
        <v>20</v>
      </c>
    </row>
    <row r="40" spans="1:9" ht="27" customHeight="1">
      <c r="A40" s="14">
        <v>34</v>
      </c>
      <c r="B40" s="20" t="s">
        <v>43</v>
      </c>
      <c r="C40" s="10">
        <f t="shared" si="1"/>
        <v>40</v>
      </c>
      <c r="D40" s="21">
        <f t="shared" si="4"/>
        <v>40</v>
      </c>
      <c r="E40" s="21"/>
      <c r="F40" s="21">
        <v>40</v>
      </c>
      <c r="G40" s="13">
        <f t="shared" si="3"/>
        <v>0</v>
      </c>
      <c r="H40" s="28"/>
      <c r="I40" s="38"/>
    </row>
    <row r="41" spans="1:9" ht="27" customHeight="1">
      <c r="A41" s="14">
        <v>35</v>
      </c>
      <c r="B41" s="20" t="s">
        <v>44</v>
      </c>
      <c r="C41" s="10">
        <f t="shared" si="1"/>
        <v>60</v>
      </c>
      <c r="D41" s="21">
        <f t="shared" si="4"/>
        <v>40</v>
      </c>
      <c r="E41" s="21"/>
      <c r="F41" s="21">
        <v>40</v>
      </c>
      <c r="G41" s="13">
        <f t="shared" si="3"/>
        <v>20</v>
      </c>
      <c r="H41" s="28"/>
      <c r="I41" s="38">
        <v>20</v>
      </c>
    </row>
    <row r="42" spans="1:9" s="1" customFormat="1" ht="27" customHeight="1">
      <c r="A42" s="14">
        <v>36</v>
      </c>
      <c r="B42" s="19" t="s">
        <v>45</v>
      </c>
      <c r="C42" s="10">
        <f t="shared" si="1"/>
        <v>121</v>
      </c>
      <c r="D42" s="21">
        <f t="shared" si="4"/>
        <v>100</v>
      </c>
      <c r="E42" s="21"/>
      <c r="F42" s="21">
        <v>100</v>
      </c>
      <c r="G42" s="13">
        <f t="shared" si="3"/>
        <v>21</v>
      </c>
      <c r="H42" s="28"/>
      <c r="I42" s="38">
        <v>21</v>
      </c>
    </row>
    <row r="43" spans="1:9" ht="24.75" customHeight="1">
      <c r="A43" s="14">
        <v>37</v>
      </c>
      <c r="B43" s="19" t="s">
        <v>46</v>
      </c>
      <c r="C43" s="10">
        <f t="shared" si="1"/>
        <v>60</v>
      </c>
      <c r="D43" s="21">
        <f t="shared" si="4"/>
        <v>40</v>
      </c>
      <c r="E43" s="21"/>
      <c r="F43" s="21">
        <v>40</v>
      </c>
      <c r="G43" s="13">
        <f t="shared" si="3"/>
        <v>20</v>
      </c>
      <c r="H43" s="28"/>
      <c r="I43" s="38">
        <v>20</v>
      </c>
    </row>
    <row r="44" spans="1:9" ht="24" customHeight="1">
      <c r="A44" s="14">
        <v>38</v>
      </c>
      <c r="B44" s="20" t="s">
        <v>47</v>
      </c>
      <c r="C44" s="10">
        <f t="shared" si="1"/>
        <v>60</v>
      </c>
      <c r="D44" s="21">
        <f t="shared" si="4"/>
        <v>40</v>
      </c>
      <c r="E44" s="21"/>
      <c r="F44" s="21">
        <v>40</v>
      </c>
      <c r="G44" s="13">
        <f t="shared" si="3"/>
        <v>20</v>
      </c>
      <c r="H44" s="28"/>
      <c r="I44" s="38">
        <v>20</v>
      </c>
    </row>
    <row r="45" spans="1:9" ht="25.5" customHeight="1">
      <c r="A45" s="14">
        <v>39</v>
      </c>
      <c r="B45" s="22" t="s">
        <v>48</v>
      </c>
      <c r="C45" s="10">
        <f t="shared" si="1"/>
        <v>60</v>
      </c>
      <c r="D45" s="21">
        <f t="shared" si="4"/>
        <v>40</v>
      </c>
      <c r="E45" s="21"/>
      <c r="F45" s="21">
        <v>40</v>
      </c>
      <c r="G45" s="13">
        <f t="shared" si="3"/>
        <v>20</v>
      </c>
      <c r="H45" s="28">
        <v>20</v>
      </c>
      <c r="I45" s="40"/>
    </row>
    <row r="46" spans="1:9" s="2" customFormat="1" ht="27" customHeight="1">
      <c r="A46" s="14">
        <v>40</v>
      </c>
      <c r="B46" s="25" t="s">
        <v>49</v>
      </c>
      <c r="C46" s="10">
        <f t="shared" si="1"/>
        <v>100</v>
      </c>
      <c r="D46" s="26">
        <f t="shared" si="4"/>
        <v>100</v>
      </c>
      <c r="E46" s="26"/>
      <c r="F46" s="26">
        <v>100</v>
      </c>
      <c r="G46" s="13">
        <f t="shared" si="3"/>
        <v>0</v>
      </c>
      <c r="H46" s="28"/>
      <c r="I46" s="41"/>
    </row>
  </sheetData>
  <sheetProtection/>
  <mergeCells count="7">
    <mergeCell ref="A1:B1"/>
    <mergeCell ref="A2:I2"/>
    <mergeCell ref="A3:I3"/>
    <mergeCell ref="D4:F4"/>
    <mergeCell ref="G4:I4"/>
    <mergeCell ref="C4:C5"/>
    <mergeCell ref="A4:B6"/>
  </mergeCells>
  <printOptions/>
  <pageMargins left="0.66875" right="0.5902777777777778" top="0.3576388888888889" bottom="0.3576388888888889" header="0" footer="0"/>
  <pageSetup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2021-07-04T18:16:19Z</cp:lastPrinted>
  <dcterms:created xsi:type="dcterms:W3CDTF">2021-06-06T17:27:29Z</dcterms:created>
  <dcterms:modified xsi:type="dcterms:W3CDTF">2023-05-16T14:59:31Z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84B516972BDC460592CE8A1D4833C20E</vt:lpwstr>
  </property>
  <property fmtid="{D5CDD505-2E9C-101B-9397-08002B2CF9AE}" pid="4" name="퀀_generated_2.-2147483648">
    <vt:i4>2052</vt:i4>
  </property>
</Properties>
</file>